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ời chào giá\Thư mời chào giá thẩm định giá\"/>
    </mc:Choice>
  </mc:AlternateContent>
  <bookViews>
    <workbookView xWindow="0" yWindow="0" windowWidth="24000" windowHeight="9630"/>
  </bookViews>
  <sheets>
    <sheet name="Phụ lục 01" sheetId="1" r:id="rId1"/>
    <sheet name="Phụ lục 01A - HC" sheetId="2" r:id="rId2"/>
    <sheet name="Phụ lục 01B - VTYT" sheetId="3" r:id="rId3"/>
  </sheets>
  <definedNames>
    <definedName name="_xlnm._FilterDatabase" localSheetId="2" hidden="1">'Phụ lục 01B - VTYT'!$A$5:$K$33</definedName>
    <definedName name="_xlnm.Print_Area" localSheetId="1">'Phụ lục 01A - HC'!$A:$L</definedName>
    <definedName name="_xlnm.Print_Area" localSheetId="2">'Phụ lục 01B - VTYT'!$A:$K</definedName>
    <definedName name="_xlnm.Print_Titles" localSheetId="1">'Phụ lục 01A - HC'!$4:$5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6" i="2"/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6" i="3"/>
  <c r="J17" i="3"/>
  <c r="L18" i="2"/>
  <c r="K33" i="3" l="1"/>
</calcChain>
</file>

<file path=xl/sharedStrings.xml><?xml version="1.0" encoding="utf-8"?>
<sst xmlns="http://schemas.openxmlformats.org/spreadsheetml/2006/main" count="331" uniqueCount="192">
  <si>
    <t>Đơn vị tính</t>
  </si>
  <si>
    <t>Số lượng</t>
  </si>
  <si>
    <t>Phụ lục 01</t>
  </si>
  <si>
    <t>Ghi chú</t>
  </si>
  <si>
    <t>Tên dịch vụ tư vấn</t>
  </si>
  <si>
    <t>Thời gian thực hiện hợp đồng</t>
  </si>
  <si>
    <t>Loại hợp đồng</t>
  </si>
  <si>
    <t>Hợp đồng trọn gói</t>
  </si>
  <si>
    <t>Số TT</t>
  </si>
  <si>
    <t>Thông tin mời chào giá</t>
  </si>
  <si>
    <t>Gói</t>
  </si>
  <si>
    <t>01</t>
  </si>
  <si>
    <t>(Kèm theo thư mời chào giá số       /TMCG-BV ngày 14 tháng 10 năm 2022)</t>
  </si>
  <si>
    <t>30 ngày kể từ ngày ký hợp đồng</t>
  </si>
  <si>
    <t>STT</t>
  </si>
  <si>
    <t>Tên hóa chất, sinh phẩm chẩn đoán</t>
  </si>
  <si>
    <t>Yêu cầu về kỹ thuật</t>
  </si>
  <si>
    <t>Phân nhóm kỹ thuật</t>
  </si>
  <si>
    <t>Đơn giá tham khảo</t>
  </si>
  <si>
    <t xml:space="preserve">Hãng sản xuất </t>
  </si>
  <si>
    <t xml:space="preserve">Nước sản xuất </t>
  </si>
  <si>
    <t>Quy cách</t>
  </si>
  <si>
    <t>Cloramin B</t>
  </si>
  <si>
    <t xml:space="preserve">Hàm lượng Clo hoạt tính: tối thiểu 25%, </t>
  </si>
  <si>
    <t>Công ty cổ phần tập đoàn hóa chất Đức Giang- Chi nhánh Hưng Yên</t>
  </si>
  <si>
    <t>Việt Nam</t>
  </si>
  <si>
    <t>Túi 1 kg</t>
  </si>
  <si>
    <t>Kg</t>
  </si>
  <si>
    <t>Không phân nhóm</t>
  </si>
  <si>
    <t>Cồn 70 độ</t>
  </si>
  <si>
    <t>Hàm lượng ethanol 70%; Sản phẩm được sản xuất tại cơ sở áp dụng tiêu chuẩn ISO 13485</t>
  </si>
  <si>
    <t>Thuận Phát</t>
  </si>
  <si>
    <t>Việt nam</t>
  </si>
  <si>
    <t>Can 20  lít</t>
  </si>
  <si>
    <t>Lít</t>
  </si>
  <si>
    <t>Nhóm 5</t>
  </si>
  <si>
    <t>Cồn 90 độ</t>
  </si>
  <si>
    <t>Hàm lượng ethanol 90%; Sản phẩm được sản xuất tại cơ sở áp dụng tiêu chuẩn ISO 13485</t>
  </si>
  <si>
    <t xml:space="preserve">Thuận Phát </t>
  </si>
  <si>
    <t>Can 5 lít</t>
  </si>
  <si>
    <t>Nước cất 2 lần</t>
  </si>
  <si>
    <t>Nước được chưng cất 2 lần, trong suốt, không màu, không mùi; Sản phẩm được sản xuất tại cơ sở áp dụng tiêu chuẩn ISO 13485</t>
  </si>
  <si>
    <t>Can 5 Lít</t>
  </si>
  <si>
    <t>Test chẩn đoán nhanh HBSAg</t>
  </si>
  <si>
    <t>Phát hiện định tính kháng nguyên virus viêm gan B; Độ nhạy:  ≥ 98%. Độ đặc hiệu:  ≥  96%; Sản phẩm được Bộ Y tế Việt Nam cấp phép lưu hành</t>
  </si>
  <si>
    <t>Amvi-Biotech</t>
  </si>
  <si>
    <t>50 Test/ Hộp</t>
  </si>
  <si>
    <t>Test</t>
  </si>
  <si>
    <t>Phát hiện định tính kháng nguyên virus viêm gan B; Độ nhạy:  ≥ 98%. Độ đặc hiệu:  ≥  96%;  Sản phẩm được Bộ Y tế Việt Nam cấp phép lưu hành</t>
  </si>
  <si>
    <t>Intec Products, Inc</t>
  </si>
  <si>
    <t>Trung Quốc</t>
  </si>
  <si>
    <t>Hộp 50 test</t>
  </si>
  <si>
    <t>Nhóm 6</t>
  </si>
  <si>
    <t>Test chẩn đoán nhanh HCV</t>
  </si>
  <si>
    <t>Phát hiện định tính kháng thể kháng virus viêm gan C; 
Độ nhạy ≥ 99%. Độ đặc hiệu: ≥ 99%; Sản phẩm được Bộ Y tế Việt Nam cấp phép lưu hành</t>
  </si>
  <si>
    <t>Công ty CP SXKD sinh phẩm chẩn đoán y tế Việt Mỹ/ Việt Nam</t>
  </si>
  <si>
    <t>25 Test/ Hộp</t>
  </si>
  <si>
    <t>Test chẩn đoán nhanh HIV</t>
  </si>
  <si>
    <t>Phát hiện định tính kháng thể kháng HIV 1, 2. Độ nhạy ≥ 99%; Độ dặc hiệu ≥ 99%; Mẫu máu huyết thanh, huyết tương; Sản phẩm được Bộ Y tế Việt Nam cấp phép lưu hành</t>
  </si>
  <si>
    <t>Abbott Diagnostics Medical Co., Ltd</t>
  </si>
  <si>
    <t>Nhật Bản</t>
  </si>
  <si>
    <t>Hộp 25 test</t>
  </si>
  <si>
    <t>Nhóm 3</t>
  </si>
  <si>
    <t>Thanh thử</t>
  </si>
  <si>
    <t>Test nhanh chẩn đoán cúm Influenza A/B</t>
  </si>
  <si>
    <t xml:space="preserve"> Định tính phát hiện kháng nguyên vi rút cúm A/B trong dịch mũi hoặc dịch họng của người; Sản phầm được Bộ Y tế Việt Nam cấp phép lưu hành</t>
  </si>
  <si>
    <t>CTK Biotech, Inc./Mỹ</t>
  </si>
  <si>
    <t>25 TEST/HỘP</t>
  </si>
  <si>
    <t>Nhóm 1</t>
  </si>
  <si>
    <t>Test thử định tính chất gây nghiện trong nước tiểu 4 thành phần: (MOP/MDMA/MET/THC)</t>
  </si>
  <si>
    <t>Phát hiện định tính nhóm các chất gây nghiện trong nước tiểu gồm: Morphine;  MDMA; Methamphetamine; THC; Độ nhạy ≥ 99%; Độ đặc hiệu: ≥ 99%; Sản phẩm sản xuất tại cơ sở sản xuất đạt tiêu chuẩn ISO 13485</t>
  </si>
  <si>
    <t>15 Test/ Hộp</t>
  </si>
  <si>
    <t>Tổng</t>
  </si>
  <si>
    <t>Tên vật tư y tế</t>
  </si>
  <si>
    <t>Băng dính 5m x 5cm nền keo oxide kẽm</t>
  </si>
  <si>
    <t>Vải lụa, keo oxyd kẽm. Sản xuất tại cơ sở đạt tiêu chuẩn ISO 13485</t>
  </si>
  <si>
    <t>Urgo Healthcare Products Co.,Ltd</t>
  </si>
  <si>
    <t>Thái Lan</t>
  </si>
  <si>
    <t>1 cuộn/ 1 hộp</t>
  </si>
  <si>
    <t>Cuộn</t>
  </si>
  <si>
    <t>Nhóm 2</t>
  </si>
  <si>
    <t>Băng vải lụa, keo oxyd kẽm. Sản xuất tại cơ sở đạt tiêu chuẩn ISO 13485</t>
  </si>
  <si>
    <t>Zhejiang Bangli Medical Products Co.,Ltd</t>
  </si>
  <si>
    <t>6 cuộn/ hộp</t>
  </si>
  <si>
    <t>Nhóm 6</t>
  </si>
  <si>
    <t xml:space="preserve">Bông thấm </t>
  </si>
  <si>
    <t>Chất liệu: 100% cotton, Tiệt trùng;  Được sản xuất tại cơ sở đạt tiêu chuẩn chất lượng ISO 13485</t>
  </si>
  <si>
    <t>An lành</t>
  </si>
  <si>
    <t xml:space="preserve"> Việt Nam</t>
  </si>
  <si>
    <t>Gói 500g, 1kg</t>
  </si>
  <si>
    <t>kg</t>
  </si>
  <si>
    <t>Bơm tiêm 10ml</t>
  </si>
  <si>
    <t>Bơm tiêm nhựa liền kim 10 ml, Kim làm bằng thép không gỉ. Sản phẩm được sản xuất tại cơ sở đạt tiêu chuẩn ISO 13485.</t>
  </si>
  <si>
    <t>Công ty CP Nhựa y tế Việt Nam (MPV)</t>
  </si>
  <si>
    <t xml:space="preserve">Hộp 100 cái
 x 12h/ kiện </t>
  </si>
  <si>
    <t>Cái</t>
  </si>
  <si>
    <t>Tanaphar</t>
  </si>
  <si>
    <t>1cái/túi</t>
  </si>
  <si>
    <t>Bơm tiêm 20ml</t>
  </si>
  <si>
    <t>Bơm tiêm nhựa liền kim 20ml, Kim làm bằng thép không gỉ. Sản phẩm được sản xuất tại cơ sở đạt tiêu chuẩn ISO 13485.</t>
  </si>
  <si>
    <t>MPV</t>
  </si>
  <si>
    <t>Hộp 50 cái</t>
  </si>
  <si>
    <t>Tanaphar/Việt Nam</t>
  </si>
  <si>
    <t>Bơm tiêm 5ml</t>
  </si>
  <si>
    <t>Bơm tiêm nhựa liền kim 5ml, Kim làm bằng thép không gỉ. Sản phẩm được sản xuất tại cơ sở đạt tiêu chuẩn ISO 13485.</t>
  </si>
  <si>
    <t xml:space="preserve">Hộp 100 cái 
</t>
  </si>
  <si>
    <t>Túi 1 cái</t>
  </si>
  <si>
    <t>Dung dịch khử khuẩn dụng cụ y tế, phẫu thuật, thiết bị y tế, dụng cụ nội soi và các dụng cụ không chịu nhiệt (Ortho-Phthaldehyde)</t>
  </si>
  <si>
    <t xml:space="preserve"> Thành phần: Ortho-Phthaldehyde 0,55%; pH trung tính; Sản phẩm được lưu hành hợp pháp theo quy định; Sản phẩm được sản xuất tại cơ sở đạt tiêu chuẩn ISO13485. </t>
  </si>
  <si>
    <t>Laboratoires Anios</t>
  </si>
  <si>
    <t>Pháp</t>
  </si>
  <si>
    <t xml:space="preserve"> Thành phần: Ortho-Phthaldehyde 0,55%; Sản phẩm được lưu hành hợp pháp theo quy định; Sản phẩm được sản xuất tại cơ sở đạt tiêu chuẩn ISO13485. </t>
  </si>
  <si>
    <t>Công ty cổ phần công nghệ Lavitec/ Việt Nam</t>
  </si>
  <si>
    <t>Dung dịch rửa tay phẫu thuật Chlorhexidine gluconate 2%</t>
  </si>
  <si>
    <t>Thành phần: Chlorhexidine digluconate 2,0 % (w/w); Sản phẩm lưu hành hợp pháp theo quy định</t>
  </si>
  <si>
    <t>Chai/500ml</t>
  </si>
  <si>
    <t>lít</t>
  </si>
  <si>
    <t>Không áp dụng</t>
  </si>
  <si>
    <t>Dung dịch rửa tay phẫu thuật Chlorhexidine gluconate 4%</t>
  </si>
  <si>
    <t>Thành phần: Chlorhexidine digluconate 4,0 % (w/w); Sản phẩm lưu hành hợp pháp theo quy định</t>
  </si>
  <si>
    <t>Dung dịch sát khuẩn tay (Triclosan, Alpha-Terpineol, Vitamin E)</t>
  </si>
  <si>
    <t>Thành phần: Triclosan; Alpha-Terpineol; Vitamin E. Sản phẩm lưu hành hợp pháp theo quy định</t>
  </si>
  <si>
    <t>Opodis</t>
  </si>
  <si>
    <t>Chai 500 ml</t>
  </si>
  <si>
    <t>Dung dịch sát khuẩn tay nhanh (Clorhexidine Digluconate, Ethanol)</t>
  </si>
  <si>
    <t>Thành phần: Clorhexidine Digluconate 0.5%; Ethanol; Thể tích ≥ 500ml; Sản phẩm lưu hành hợp pháp theo quy định</t>
  </si>
  <si>
    <t>Chai</t>
  </si>
  <si>
    <t>Dung dịch tẩy rửa dụng cụ đa enzyme (Protease + Lipase + Amylase + Cenllulase)</t>
  </si>
  <si>
    <t>Thành phần:  Protease + Lipase + Amylase + Cenllulase; Sản phẩm được sản xuất tại cơ sở đạt tiêu chuẩn ISO 13485; Sản phẩm lưu hành hợp pháp theo quy định</t>
  </si>
  <si>
    <t>Johnson&amp; Johnson</t>
  </si>
  <si>
    <t>Mỹ</t>
  </si>
  <si>
    <t>Thùng 12 chai 1 lít</t>
  </si>
  <si>
    <t>Chai 1 lít</t>
  </si>
  <si>
    <t xml:space="preserve">Nhóm 3 </t>
  </si>
  <si>
    <t>Công ty cổ phần công nghệ Lavitec</t>
  </si>
  <si>
    <t xml:space="preserve">Can 5L </t>
  </si>
  <si>
    <t xml:space="preserve">Điện cực tim </t>
  </si>
  <si>
    <t>Sản phẩm được sản xuất tại cơ sở đạt tiêu chuẩn ISO 13485</t>
  </si>
  <si>
    <t xml:space="preserve">Farum </t>
  </si>
  <si>
    <t xml:space="preserve"> Ba Lan</t>
  </si>
  <si>
    <t>50 cái/túi</t>
  </si>
  <si>
    <t>cái</t>
  </si>
  <si>
    <t>Gạc hút</t>
  </si>
  <si>
    <t>100% cotton; Sản phẩm sản xuất tại cơ sở đạt tiêu chuẩn ISO 13485</t>
  </si>
  <si>
    <t>An Lành</t>
  </si>
  <si>
    <t>1000 mét/ kiện</t>
  </si>
  <si>
    <t>mét</t>
  </si>
  <si>
    <t>Găng phẫu thuật tiệt trùng các số</t>
  </si>
  <si>
    <t>Sản xuất từ cao su thiên nhiên; Chiều dài tối thiểu 270mm; Sản phẩm sản xuất tại cơ sở đạt tiêu chuẩn ISO 13485</t>
  </si>
  <si>
    <t>Tân Xuân Tâm / Việt Nam</t>
  </si>
  <si>
    <t>Đôi/ túi, Hộp 50 đôi, thùng 300 đôi</t>
  </si>
  <si>
    <t>Đôi</t>
  </si>
  <si>
    <t>Găng tay khám</t>
  </si>
  <si>
    <t>Găng tay được sản xuất bằng cao su tự nhiên, có phủ bột chống dính; Chiều dài tối thiểu 240mm; Sản xuất tại cơ sở đạt tiêu chuẩn ISO 13485</t>
  </si>
  <si>
    <t>Merufa</t>
  </si>
  <si>
    <t>Hộp 100 đôi</t>
  </si>
  <si>
    <t>Top Glove</t>
  </si>
  <si>
    <t>Malaysia</t>
  </si>
  <si>
    <t>Hộp 50 đôi</t>
  </si>
  <si>
    <t>Găng tay phẫu thuật chưa tiệt trùng</t>
  </si>
  <si>
    <t>Nguyên liệu 100% cao su tự nhiên; Phủ bột chống dính; Độ dài ≥ 270mm</t>
  </si>
  <si>
    <t>Ống chống đông EDTA</t>
  </si>
  <si>
    <t>Ống nghiệm nhựa; dung tích tối đa 6 ± 0.1ml; Hóa chất bên trong là Ethylenediaminetetra Acid (EDTA); Sản phẩm sản xuất tại cơ sở đạt tiêu chuẩn ISO 13485</t>
  </si>
  <si>
    <t>Hồng Thiện Mỹ</t>
  </si>
  <si>
    <t>100 ống/ hộp</t>
  </si>
  <si>
    <t>ống</t>
  </si>
  <si>
    <t>Nhóm 5</t>
  </si>
  <si>
    <t>Ống chống đông Heparin</t>
  </si>
  <si>
    <t>Ống nghiệm nhựa;  Hóa chất bên trong là chất kháng đông Heparin Lithium; Sản phẩm sản xuất tại cơ sở đạt tiêu chuẩn ISO 13485</t>
  </si>
  <si>
    <t>Khay 100 ống
 x 24 Khay / Kiện</t>
  </si>
  <si>
    <t>Ống</t>
  </si>
  <si>
    <t>Ống đựng nước tiểu có nút</t>
  </si>
  <si>
    <t>Ống nghiệm làm từ nhựa PS, có nút; Kích thước 16mmx100mm</t>
  </si>
  <si>
    <t>Hangzhou Rollmed Co.,Ltd/ Trung Quốc</t>
  </si>
  <si>
    <t>Thùng 2000 cái</t>
  </si>
  <si>
    <t xml:space="preserve">Số lượng </t>
  </si>
  <si>
    <t>Thành tiền 
tham khảo</t>
  </si>
  <si>
    <t>Thông tin</t>
  </si>
  <si>
    <t xml:space="preserve">Thông tin </t>
  </si>
  <si>
    <t>Phụ lục 01A: Danh mục thẩm định tài sản là Hóa chất mua sắm tập trung cấp địa phương cho các cơ sở y tế trong tỉnh Thái Bình năm 2023-2024</t>
  </si>
  <si>
    <t>Phụ lục 01B: Danh mục thẩm định tài sản là Vật tư y tế mua sắm tập trung cấp địa phương cho các cơ sở y tế trong tỉnh Thái Bình năm 2023-2024</t>
  </si>
  <si>
    <t>DANH MỤC DỊCH VỤ TƯ VẤN MỜI CHÀO GIÁ</t>
  </si>
  <si>
    <t>Thẩm định giá tài sản là hóa chất</t>
  </si>
  <si>
    <t>Thẩm định giá tài sản là vật tư y tế</t>
  </si>
  <si>
    <t>Thông tin về tài sản thẩm định giá</t>
  </si>
  <si>
    <t>Tên tài sản</t>
  </si>
  <si>
    <t>Tổng giá trị tài sản (tạm tính)</t>
  </si>
  <si>
    <t>Danh mục tài sản</t>
  </si>
  <si>
    <t>Hóa chất mua sắm tập trung cấp địa phương cho các cơ sở y tế trong tỉnh Thái Bình năm 2023-2024</t>
  </si>
  <si>
    <t>Vật tư y tế mua sắm tập trung cấp địa phương cho các cơ sở y tế trong tỉnh Thái Bình năm 2023-2024</t>
  </si>
  <si>
    <t>Phụ lục 01A
kèm theo</t>
  </si>
  <si>
    <t>Phụ lục 01B
kèm theo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</si>
</sst>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-* #,##0.00_-;\-* #,##0.00_-;_-* &quot;-&quot;??_-;_-@_-"/>
    <numFmt numFmtId="165" formatCode="_-* #,##0\ _₫_-;\-* #,##0\ _₫_-;_-* &quot;-&quot;??\ _₫_-;_-@_-"/>
    <numFmt numFmtId="166" formatCode="#,##0_ ;\-#,##0\ "/>
    <numFmt numFmtId="167" formatCode="[&lt;=9999999][$-1000000]###\-####;[$-1000000]\(#\)\ ###\-####"/>
    <numFmt numFmtId="168" formatCode="_(* #,##0.00_);_(* \(#,##0.00\);_(* &quot;-&quot;??_);_(@_)"/>
  </numFmts>
  <fonts count="22" x14ac:knownFonts="1">
    <font>
      <sz val="12"/>
      <color theme="1"/>
      <name val="Times New Roman"/>
      <family val="2"/>
    </font>
    <font>
      <sz val="10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name val="Times New Roman"/>
      <family val="1"/>
    </font>
    <font>
      <b/>
      <i/>
      <sz val="14"/>
      <name val="Times New Roman"/>
      <family val="1"/>
      <charset val="163"/>
    </font>
    <font>
      <sz val="14"/>
      <name val="Times New Roman"/>
      <family val="1"/>
    </font>
    <font>
      <sz val="13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sz val="10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charset val="163"/>
      <scheme val="major"/>
    </font>
    <font>
      <b/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6" fillId="0" borderId="0"/>
    <xf numFmtId="168" fontId="18" fillId="0" borderId="0" applyFont="0" applyFill="0" applyBorder="0" applyAlignment="0" applyProtection="0"/>
    <xf numFmtId="0" fontId="16" fillId="0" borderId="0">
      <alignment vertical="top"/>
    </xf>
  </cellStyleXfs>
  <cellXfs count="91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8" fillId="2" borderId="0" xfId="2" applyFill="1"/>
    <xf numFmtId="3" fontId="9" fillId="2" borderId="0" xfId="2" applyNumberFormat="1" applyFont="1" applyFill="1" applyAlignment="1">
      <alignment horizontal="center" vertical="center"/>
    </xf>
    <xf numFmtId="165" fontId="11" fillId="2" borderId="2" xfId="3" applyNumberFormat="1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vertical="center" wrapText="1"/>
    </xf>
    <xf numFmtId="166" fontId="12" fillId="2" borderId="2" xfId="3" applyNumberFormat="1" applyFont="1" applyFill="1" applyBorder="1" applyAlignment="1">
      <alignment horizontal="center" vertical="center" wrapText="1"/>
    </xf>
    <xf numFmtId="165" fontId="12" fillId="2" borderId="2" xfId="3" applyNumberFormat="1" applyFont="1" applyFill="1" applyBorder="1" applyAlignment="1">
      <alignment vertical="center" wrapText="1"/>
    </xf>
    <xf numFmtId="165" fontId="12" fillId="2" borderId="2" xfId="3" applyNumberFormat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 wrapText="1"/>
    </xf>
    <xf numFmtId="165" fontId="12" fillId="2" borderId="2" xfId="3" applyNumberFormat="1" applyFont="1" applyFill="1" applyBorder="1" applyAlignment="1">
      <alignment horizontal="center" vertical="center" wrapText="1"/>
    </xf>
    <xf numFmtId="165" fontId="12" fillId="2" borderId="2" xfId="3" applyNumberFormat="1" applyFont="1" applyFill="1" applyBorder="1" applyAlignment="1" applyProtection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vertical="center"/>
    </xf>
    <xf numFmtId="3" fontId="12" fillId="2" borderId="2" xfId="3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>
      <alignment horizontal="left" vertical="center" wrapText="1"/>
    </xf>
    <xf numFmtId="3" fontId="13" fillId="2" borderId="2" xfId="3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 applyProtection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167" fontId="12" fillId="2" borderId="2" xfId="3" applyNumberFormat="1" applyFont="1" applyFill="1" applyBorder="1" applyAlignment="1">
      <alignment horizontal="left" vertical="center" wrapText="1"/>
    </xf>
    <xf numFmtId="0" fontId="12" fillId="2" borderId="2" xfId="3" applyNumberFormat="1" applyFont="1" applyFill="1" applyBorder="1" applyAlignment="1">
      <alignment horizontal="left" vertical="center" wrapText="1"/>
    </xf>
    <xf numFmtId="0" fontId="13" fillId="2" borderId="4" xfId="2" applyFont="1" applyFill="1" applyBorder="1"/>
    <xf numFmtId="0" fontId="13" fillId="2" borderId="5" xfId="2" applyFont="1" applyFill="1" applyBorder="1" applyAlignment="1">
      <alignment horizontal="center"/>
    </xf>
    <xf numFmtId="0" fontId="13" fillId="2" borderId="5" xfId="2" applyFont="1" applyFill="1" applyBorder="1"/>
    <xf numFmtId="0" fontId="14" fillId="2" borderId="5" xfId="2" applyFont="1" applyFill="1" applyBorder="1"/>
    <xf numFmtId="3" fontId="13" fillId="2" borderId="5" xfId="2" applyNumberFormat="1" applyFont="1" applyFill="1" applyBorder="1"/>
    <xf numFmtId="3" fontId="14" fillId="2" borderId="6" xfId="2" applyNumberFormat="1" applyFont="1" applyFill="1" applyBorder="1"/>
    <xf numFmtId="0" fontId="15" fillId="2" borderId="0" xfId="2" applyFont="1" applyFill="1"/>
    <xf numFmtId="0" fontId="8" fillId="2" borderId="0" xfId="2" applyFill="1" applyAlignment="1">
      <alignment horizontal="center"/>
    </xf>
    <xf numFmtId="3" fontId="8" fillId="2" borderId="0" xfId="2" applyNumberFormat="1" applyFill="1"/>
    <xf numFmtId="3" fontId="8" fillId="2" borderId="0" xfId="4" applyNumberFormat="1" applyFill="1" applyAlignment="1">
      <alignment vertical="center"/>
    </xf>
    <xf numFmtId="0" fontId="8" fillId="2" borderId="0" xfId="4" applyFill="1" applyAlignment="1">
      <alignment vertical="center"/>
    </xf>
    <xf numFmtId="0" fontId="10" fillId="2" borderId="0" xfId="1" applyFont="1" applyFill="1" applyAlignment="1" applyProtection="1">
      <alignment horizontal="center" vertical="center" wrapText="1"/>
      <protection locked="0"/>
    </xf>
    <xf numFmtId="165" fontId="11" fillId="2" borderId="2" xfId="3" applyNumberFormat="1" applyFont="1" applyFill="1" applyBorder="1" applyAlignment="1">
      <alignment vertical="center" wrapText="1"/>
    </xf>
    <xf numFmtId="1" fontId="12" fillId="2" borderId="2" xfId="5" applyNumberFormat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2" xfId="4" applyFont="1" applyFill="1" applyBorder="1" applyAlignment="1">
      <alignment horizontal="center" vertical="center" wrapText="1"/>
    </xf>
    <xf numFmtId="3" fontId="12" fillId="2" borderId="2" xfId="4" applyNumberFormat="1" applyFont="1" applyFill="1" applyBorder="1" applyAlignment="1">
      <alignment horizontal="center" vertical="center" wrapText="1"/>
    </xf>
    <xf numFmtId="3" fontId="13" fillId="2" borderId="2" xfId="4" applyNumberFormat="1" applyFont="1" applyFill="1" applyBorder="1" applyAlignment="1">
      <alignment vertical="center"/>
    </xf>
    <xf numFmtId="0" fontId="12" fillId="2" borderId="2" xfId="6" applyFont="1" applyFill="1" applyBorder="1" applyAlignment="1">
      <alignment horizontal="left" vertical="center" wrapText="1"/>
    </xf>
    <xf numFmtId="0" fontId="12" fillId="2" borderId="2" xfId="7" applyFont="1" applyFill="1" applyBorder="1" applyAlignment="1">
      <alignment horizontal="left" vertical="center" wrapText="1"/>
    </xf>
    <xf numFmtId="0" fontId="12" fillId="2" borderId="2" xfId="6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2" xfId="9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left" vertical="center" wrapText="1"/>
    </xf>
    <xf numFmtId="0" fontId="12" fillId="2" borderId="2" xfId="4" quotePrefix="1" applyFont="1" applyFill="1" applyBorder="1" applyAlignment="1">
      <alignment horizontal="left" vertical="center" wrapText="1"/>
    </xf>
    <xf numFmtId="0" fontId="12" fillId="2" borderId="2" xfId="10" applyNumberFormat="1" applyFont="1" applyFill="1" applyBorder="1" applyAlignment="1">
      <alignment horizontal="left" vertical="center" wrapText="1"/>
    </xf>
    <xf numFmtId="0" fontId="12" fillId="2" borderId="2" xfId="1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vertical="center"/>
    </xf>
    <xf numFmtId="0" fontId="8" fillId="2" borderId="5" xfId="4" applyFont="1" applyFill="1" applyBorder="1" applyAlignment="1">
      <alignment vertical="center"/>
    </xf>
    <xf numFmtId="0" fontId="19" fillId="2" borderId="5" xfId="4" applyFont="1" applyFill="1" applyBorder="1" applyAlignment="1">
      <alignment vertical="center"/>
    </xf>
    <xf numFmtId="3" fontId="8" fillId="2" borderId="5" xfId="4" applyNumberFormat="1" applyFont="1" applyFill="1" applyBorder="1" applyAlignment="1">
      <alignment vertical="center"/>
    </xf>
    <xf numFmtId="3" fontId="20" fillId="2" borderId="6" xfId="4" applyNumberFormat="1" applyFont="1" applyFill="1" applyBorder="1" applyAlignment="1">
      <alignment vertical="center"/>
    </xf>
    <xf numFmtId="0" fontId="15" fillId="2" borderId="0" xfId="4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" borderId="0" xfId="2" applyFont="1" applyFill="1" applyAlignment="1">
      <alignment horizontal="center"/>
    </xf>
    <xf numFmtId="165" fontId="11" fillId="2" borderId="2" xfId="3" applyNumberFormat="1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1" applyFont="1" applyFill="1" applyAlignment="1" applyProtection="1">
      <alignment horizontal="center" vertical="center" wrapText="1"/>
      <protection locked="0"/>
    </xf>
    <xf numFmtId="165" fontId="11" fillId="2" borderId="1" xfId="3" applyNumberFormat="1" applyFont="1" applyFill="1" applyBorder="1" applyAlignment="1">
      <alignment horizontal="center" vertical="center" wrapText="1"/>
    </xf>
    <xf numFmtId="165" fontId="11" fillId="2" borderId="3" xfId="3" applyNumberFormat="1" applyFont="1" applyFill="1" applyBorder="1" applyAlignment="1">
      <alignment horizontal="center" vertical="center" wrapText="1"/>
    </xf>
    <xf numFmtId="165" fontId="11" fillId="2" borderId="4" xfId="3" applyNumberFormat="1" applyFont="1" applyFill="1" applyBorder="1" applyAlignment="1">
      <alignment horizontal="center" vertical="center" wrapText="1"/>
    </xf>
    <xf numFmtId="165" fontId="11" fillId="2" borderId="5" xfId="3" applyNumberFormat="1" applyFont="1" applyFill="1" applyBorder="1" applyAlignment="1">
      <alignment horizontal="center" vertical="center" wrapText="1"/>
    </xf>
    <xf numFmtId="165" fontId="11" fillId="2" borderId="6" xfId="3" applyNumberFormat="1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 vertical="center"/>
    </xf>
    <xf numFmtId="1" fontId="11" fillId="2" borderId="2" xfId="4" applyNumberFormat="1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12">
    <cellStyle name="Comma 10 2 4" xfId="5"/>
    <cellStyle name="Comma 10 42" xfId="10"/>
    <cellStyle name="Comma 2" xfId="3"/>
    <cellStyle name="Ledger 17 x 11 in" xfId="6"/>
    <cellStyle name="Normal" xfId="0" builtinId="0"/>
    <cellStyle name="Normal 10 2" xfId="4"/>
    <cellStyle name="Normal 10 4 2" xfId="8"/>
    <cellStyle name="Normal 14" xfId="7"/>
    <cellStyle name="Normal 18" xfId="1"/>
    <cellStyle name="Normal 2" xfId="2"/>
    <cellStyle name="Normal 4 2" xfId="11"/>
    <cellStyle name="Normal_Sheet1 2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29E52-E232-4DB5-BAF7-1782E53526CD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FB132F-5BB6-4250-B975-3EFF2C165899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A6A296-5AAB-402F-AB6C-13DBC5440979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ADEFB0-4914-445E-BDDD-E779B8BE7159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D43CB29-873A-45B1-BAA7-0133C6393BF9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446AB2-BD08-477A-8D2F-78D4269B1998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D0EA3D0-82AB-43F3-A173-8F259DA578A4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1AD478-8164-48B9-AFD4-FBB0ABFC14AF}"/>
            </a:ext>
          </a:extLst>
        </xdr:cNvPr>
        <xdr:cNvSpPr txBox="1"/>
      </xdr:nvSpPr>
      <xdr:spPr>
        <a:xfrm>
          <a:off x="1028700" y="327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G7" sqref="G7"/>
    </sheetView>
  </sheetViews>
  <sheetFormatPr defaultRowHeight="47.25" customHeight="1" x14ac:dyDescent="0.25"/>
  <cols>
    <col min="1" max="1" width="4.25" customWidth="1"/>
    <col min="2" max="2" width="25.25" customWidth="1"/>
    <col min="3" max="4" width="8.875" customWidth="1"/>
    <col min="5" max="5" width="12.125" customWidth="1"/>
    <col min="6" max="6" width="16.875" customWidth="1"/>
    <col min="7" max="7" width="22.75" customWidth="1"/>
    <col min="8" max="8" width="17.5" customWidth="1"/>
    <col min="9" max="9" width="14.375" customWidth="1"/>
    <col min="10" max="10" width="12.875" customWidth="1"/>
  </cols>
  <sheetData>
    <row r="1" spans="1:10" ht="23.25" customHeight="1" x14ac:dyDescent="0.25">
      <c r="A1" s="69" t="s">
        <v>2</v>
      </c>
      <c r="B1" s="69"/>
      <c r="C1" s="69"/>
      <c r="D1" s="69"/>
      <c r="E1" s="69"/>
      <c r="F1" s="69"/>
      <c r="G1" s="69"/>
      <c r="H1" s="69"/>
      <c r="I1" s="68"/>
    </row>
    <row r="2" spans="1:10" ht="23.25" customHeight="1" x14ac:dyDescent="0.25">
      <c r="A2" s="71" t="s">
        <v>181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8" customFormat="1" ht="23.25" customHeight="1" x14ac:dyDescent="0.25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3.25" customHeight="1" x14ac:dyDescent="0.25"/>
    <row r="5" spans="1:10" ht="39" customHeight="1" x14ac:dyDescent="0.25">
      <c r="A5" s="88" t="s">
        <v>8</v>
      </c>
      <c r="B5" s="85" t="s">
        <v>9</v>
      </c>
      <c r="C5" s="86"/>
      <c r="D5" s="86"/>
      <c r="E5" s="86"/>
      <c r="F5" s="87"/>
      <c r="G5" s="85" t="s">
        <v>184</v>
      </c>
      <c r="H5" s="86"/>
      <c r="I5" s="86"/>
      <c r="J5" s="87"/>
    </row>
    <row r="6" spans="1:10" ht="38.25" customHeight="1" x14ac:dyDescent="0.25">
      <c r="A6" s="89"/>
      <c r="B6" s="5" t="s">
        <v>4</v>
      </c>
      <c r="C6" s="4" t="s">
        <v>0</v>
      </c>
      <c r="D6" s="4" t="s">
        <v>1</v>
      </c>
      <c r="E6" s="4" t="s">
        <v>6</v>
      </c>
      <c r="F6" s="4" t="s">
        <v>5</v>
      </c>
      <c r="G6" s="9" t="s">
        <v>185</v>
      </c>
      <c r="H6" s="5" t="s">
        <v>186</v>
      </c>
      <c r="I6" s="9" t="s">
        <v>187</v>
      </c>
      <c r="J6" s="9" t="s">
        <v>3</v>
      </c>
    </row>
    <row r="7" spans="1:10" s="1" customFormat="1" ht="91.5" customHeight="1" x14ac:dyDescent="0.2">
      <c r="A7" s="2">
        <v>1</v>
      </c>
      <c r="B7" s="3" t="s">
        <v>182</v>
      </c>
      <c r="C7" s="6" t="s">
        <v>10</v>
      </c>
      <c r="D7" s="7" t="s">
        <v>11</v>
      </c>
      <c r="E7" s="6" t="s">
        <v>7</v>
      </c>
      <c r="F7" s="2" t="s">
        <v>13</v>
      </c>
      <c r="G7" s="90" t="s">
        <v>188</v>
      </c>
      <c r="H7" s="11">
        <v>30406330550</v>
      </c>
      <c r="I7" s="11">
        <v>12</v>
      </c>
      <c r="J7" s="10" t="s">
        <v>190</v>
      </c>
    </row>
    <row r="8" spans="1:10" s="1" customFormat="1" ht="90.75" customHeight="1" x14ac:dyDescent="0.2">
      <c r="A8" s="2">
        <v>2</v>
      </c>
      <c r="B8" s="3" t="s">
        <v>183</v>
      </c>
      <c r="C8" s="6" t="s">
        <v>10</v>
      </c>
      <c r="D8" s="7" t="s">
        <v>11</v>
      </c>
      <c r="E8" s="6" t="s">
        <v>7</v>
      </c>
      <c r="F8" s="2" t="s">
        <v>13</v>
      </c>
      <c r="G8" s="90" t="s">
        <v>189</v>
      </c>
      <c r="H8" s="11">
        <v>58785759100</v>
      </c>
      <c r="I8" s="11">
        <v>27</v>
      </c>
      <c r="J8" s="10" t="s">
        <v>191</v>
      </c>
    </row>
  </sheetData>
  <mergeCells count="6">
    <mergeCell ref="A1:H1"/>
    <mergeCell ref="A3:J3"/>
    <mergeCell ref="A2:J2"/>
    <mergeCell ref="B5:F5"/>
    <mergeCell ref="A5:A6"/>
    <mergeCell ref="G5:J5"/>
  </mergeCells>
  <conditionalFormatting sqref="B7:D7">
    <cfRule type="duplicateValues" dxfId="4" priority="6"/>
  </conditionalFormatting>
  <conditionalFormatting sqref="E8">
    <cfRule type="duplicateValues" dxfId="3" priority="3"/>
  </conditionalFormatting>
  <conditionalFormatting sqref="E7">
    <cfRule type="duplicateValues" dxfId="2" priority="4"/>
  </conditionalFormatting>
  <conditionalFormatting sqref="C8:D8">
    <cfRule type="duplicateValues" dxfId="1" priority="2"/>
  </conditionalFormatting>
  <conditionalFormatting sqref="B8">
    <cfRule type="duplicateValues" dxfId="0" priority="1"/>
  </conditionalFormatting>
  <pageMargins left="0.70866141732283472" right="0.39370078740157483" top="0.74803149606299213" bottom="0.74803149606299213" header="0.31496062992125984" footer="0.31496062992125984"/>
  <pageSetup scale="9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1"/>
  <sheetViews>
    <sheetView zoomScale="80" zoomScaleNormal="80" workbookViewId="0">
      <pane xSplit="9" ySplit="5" topLeftCell="J16" activePane="bottomRight" state="frozen"/>
      <selection pane="topRight" activeCell="K1" sqref="K1"/>
      <selection pane="bottomLeft" activeCell="A5" sqref="A5"/>
      <selection pane="bottomRight" activeCell="A14" sqref="A14"/>
    </sheetView>
  </sheetViews>
  <sheetFormatPr defaultColWidth="7.875" defaultRowHeight="15" x14ac:dyDescent="0.25"/>
  <cols>
    <col min="1" max="1" width="4.125" style="13" customWidth="1"/>
    <col min="2" max="2" width="0" style="42" hidden="1" customWidth="1"/>
    <col min="3" max="3" width="9.125" style="13" customWidth="1"/>
    <col min="4" max="4" width="18.125" style="13" customWidth="1"/>
    <col min="5" max="5" width="10.875" style="13" customWidth="1"/>
    <col min="6" max="6" width="7.5" style="13" customWidth="1"/>
    <col min="7" max="7" width="8.75" style="13" customWidth="1"/>
    <col min="8" max="8" width="7.875" style="13"/>
    <col min="9" max="9" width="6.5" style="13" customWidth="1"/>
    <col min="10" max="11" width="10.25" style="43" customWidth="1"/>
    <col min="12" max="12" width="12.625" style="43" customWidth="1"/>
    <col min="13" max="65" width="10.25" style="13" customWidth="1"/>
    <col min="66" max="16384" width="7.875" style="13"/>
  </cols>
  <sheetData>
    <row r="1" spans="1:12" ht="13.5" customHeight="1" x14ac:dyDescent="0.25"/>
    <row r="2" spans="1:12" ht="31.5" customHeight="1" x14ac:dyDescent="0.25">
      <c r="A2" s="76" t="s">
        <v>179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4"/>
      <c r="K3" s="14"/>
      <c r="L3" s="14"/>
    </row>
    <row r="4" spans="1:12" ht="15.75" customHeight="1" x14ac:dyDescent="0.25">
      <c r="A4" s="77" t="s">
        <v>14</v>
      </c>
      <c r="B4" s="77" t="s">
        <v>8</v>
      </c>
      <c r="C4" s="77" t="s">
        <v>15</v>
      </c>
      <c r="D4" s="77" t="s">
        <v>16</v>
      </c>
      <c r="E4" s="79" t="s">
        <v>178</v>
      </c>
      <c r="F4" s="80"/>
      <c r="G4" s="81"/>
      <c r="H4" s="77" t="s">
        <v>0</v>
      </c>
      <c r="I4" s="77" t="s">
        <v>17</v>
      </c>
      <c r="J4" s="74" t="s">
        <v>175</v>
      </c>
      <c r="K4" s="73" t="s">
        <v>18</v>
      </c>
      <c r="L4" s="74" t="s">
        <v>176</v>
      </c>
    </row>
    <row r="5" spans="1:12" ht="54" customHeight="1" x14ac:dyDescent="0.25">
      <c r="A5" s="78"/>
      <c r="B5" s="78"/>
      <c r="C5" s="78"/>
      <c r="D5" s="78"/>
      <c r="E5" s="15" t="s">
        <v>19</v>
      </c>
      <c r="F5" s="15" t="s">
        <v>20</v>
      </c>
      <c r="G5" s="16" t="s">
        <v>21</v>
      </c>
      <c r="H5" s="78"/>
      <c r="I5" s="78"/>
      <c r="J5" s="75"/>
      <c r="K5" s="73"/>
      <c r="L5" s="75"/>
    </row>
    <row r="6" spans="1:12" ht="105.75" customHeight="1" x14ac:dyDescent="0.25">
      <c r="A6" s="17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0" t="s">
        <v>25</v>
      </c>
      <c r="G6" s="21" t="s">
        <v>26</v>
      </c>
      <c r="H6" s="22" t="s">
        <v>27</v>
      </c>
      <c r="I6" s="21" t="s">
        <v>28</v>
      </c>
      <c r="J6" s="24">
        <v>10649</v>
      </c>
      <c r="K6" s="23">
        <v>156400</v>
      </c>
      <c r="L6" s="24">
        <f>+J6*K6</f>
        <v>1665503600</v>
      </c>
    </row>
    <row r="7" spans="1:12" ht="78" customHeight="1" x14ac:dyDescent="0.25">
      <c r="A7" s="17">
        <v>2</v>
      </c>
      <c r="B7" s="17">
        <v>2</v>
      </c>
      <c r="C7" s="18" t="s">
        <v>29</v>
      </c>
      <c r="D7" s="26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35</v>
      </c>
      <c r="J7" s="24">
        <v>65071</v>
      </c>
      <c r="K7" s="27">
        <v>25200</v>
      </c>
      <c r="L7" s="24">
        <f t="shared" ref="L7:L17" si="0">+J7*K7</f>
        <v>1639789200</v>
      </c>
    </row>
    <row r="8" spans="1:12" ht="75" customHeight="1" x14ac:dyDescent="0.25">
      <c r="A8" s="17">
        <v>3</v>
      </c>
      <c r="B8" s="17">
        <v>3</v>
      </c>
      <c r="C8" s="18" t="s">
        <v>36</v>
      </c>
      <c r="D8" s="26" t="s">
        <v>37</v>
      </c>
      <c r="E8" s="21" t="s">
        <v>38</v>
      </c>
      <c r="F8" s="21" t="s">
        <v>32</v>
      </c>
      <c r="G8" s="21" t="s">
        <v>39</v>
      </c>
      <c r="H8" s="21" t="s">
        <v>34</v>
      </c>
      <c r="I8" s="21" t="s">
        <v>35</v>
      </c>
      <c r="J8" s="24">
        <v>63841</v>
      </c>
      <c r="K8" s="25">
        <v>34000</v>
      </c>
      <c r="L8" s="24">
        <f t="shared" si="0"/>
        <v>2170594000</v>
      </c>
    </row>
    <row r="9" spans="1:12" ht="105.75" customHeight="1" x14ac:dyDescent="0.25">
      <c r="A9" s="17">
        <v>4</v>
      </c>
      <c r="B9" s="17">
        <v>4</v>
      </c>
      <c r="C9" s="18" t="s">
        <v>40</v>
      </c>
      <c r="D9" s="19" t="s">
        <v>41</v>
      </c>
      <c r="E9" s="30" t="s">
        <v>31</v>
      </c>
      <c r="F9" s="30" t="s">
        <v>25</v>
      </c>
      <c r="G9" s="28" t="s">
        <v>42</v>
      </c>
      <c r="H9" s="31" t="s">
        <v>34</v>
      </c>
      <c r="I9" s="21" t="s">
        <v>35</v>
      </c>
      <c r="J9" s="24">
        <v>68710</v>
      </c>
      <c r="K9" s="29">
        <v>14500</v>
      </c>
      <c r="L9" s="24">
        <f t="shared" si="0"/>
        <v>996295000</v>
      </c>
    </row>
    <row r="10" spans="1:12" ht="123" customHeight="1" x14ac:dyDescent="0.25">
      <c r="A10" s="17">
        <v>5</v>
      </c>
      <c r="B10" s="17">
        <v>5</v>
      </c>
      <c r="C10" s="18" t="s">
        <v>43</v>
      </c>
      <c r="D10" s="32" t="s">
        <v>44</v>
      </c>
      <c r="E10" s="21" t="s">
        <v>45</v>
      </c>
      <c r="F10" s="21" t="s">
        <v>25</v>
      </c>
      <c r="G10" s="21" t="s">
        <v>46</v>
      </c>
      <c r="H10" s="21" t="s">
        <v>47</v>
      </c>
      <c r="I10" s="21" t="s">
        <v>35</v>
      </c>
      <c r="J10" s="24">
        <v>153200</v>
      </c>
      <c r="K10" s="25">
        <v>9975</v>
      </c>
      <c r="L10" s="24">
        <f t="shared" si="0"/>
        <v>1528170000</v>
      </c>
    </row>
    <row r="11" spans="1:12" ht="123.75" customHeight="1" x14ac:dyDescent="0.25">
      <c r="A11" s="17">
        <v>6</v>
      </c>
      <c r="B11" s="17">
        <v>5</v>
      </c>
      <c r="C11" s="18" t="s">
        <v>43</v>
      </c>
      <c r="D11" s="33" t="s">
        <v>48</v>
      </c>
      <c r="E11" s="21" t="s">
        <v>49</v>
      </c>
      <c r="F11" s="30" t="s">
        <v>50</v>
      </c>
      <c r="G11" s="21" t="s">
        <v>51</v>
      </c>
      <c r="H11" s="30" t="s">
        <v>47</v>
      </c>
      <c r="I11" s="30" t="s">
        <v>52</v>
      </c>
      <c r="J11" s="24">
        <v>182600</v>
      </c>
      <c r="K11" s="29">
        <v>7560</v>
      </c>
      <c r="L11" s="24">
        <f t="shared" si="0"/>
        <v>1380456000</v>
      </c>
    </row>
    <row r="12" spans="1:12" ht="151.5" customHeight="1" x14ac:dyDescent="0.25">
      <c r="A12" s="17">
        <v>7</v>
      </c>
      <c r="B12" s="17">
        <v>6</v>
      </c>
      <c r="C12" s="18" t="s">
        <v>53</v>
      </c>
      <c r="D12" s="32" t="s">
        <v>54</v>
      </c>
      <c r="E12" s="21" t="s">
        <v>45</v>
      </c>
      <c r="F12" s="21" t="s">
        <v>55</v>
      </c>
      <c r="G12" s="21" t="s">
        <v>56</v>
      </c>
      <c r="H12" s="21" t="s">
        <v>47</v>
      </c>
      <c r="I12" s="21" t="s">
        <v>35</v>
      </c>
      <c r="J12" s="24">
        <v>72000</v>
      </c>
      <c r="K12" s="25">
        <v>19300</v>
      </c>
      <c r="L12" s="24">
        <f t="shared" si="0"/>
        <v>1389600000</v>
      </c>
    </row>
    <row r="13" spans="1:12" ht="125.25" customHeight="1" x14ac:dyDescent="0.25">
      <c r="A13" s="17">
        <v>8</v>
      </c>
      <c r="B13" s="17">
        <v>6</v>
      </c>
      <c r="C13" s="18" t="s">
        <v>53</v>
      </c>
      <c r="D13" s="32" t="s">
        <v>54</v>
      </c>
      <c r="E13" s="21" t="s">
        <v>49</v>
      </c>
      <c r="F13" s="21" t="s">
        <v>50</v>
      </c>
      <c r="G13" s="22" t="s">
        <v>51</v>
      </c>
      <c r="H13" s="21" t="s">
        <v>47</v>
      </c>
      <c r="I13" s="22" t="s">
        <v>52</v>
      </c>
      <c r="J13" s="24">
        <v>144750</v>
      </c>
      <c r="K13" s="25">
        <v>9975</v>
      </c>
      <c r="L13" s="24">
        <f t="shared" si="0"/>
        <v>1443881250</v>
      </c>
    </row>
    <row r="14" spans="1:12" ht="140.25" customHeight="1" x14ac:dyDescent="0.25">
      <c r="A14" s="17">
        <v>9</v>
      </c>
      <c r="B14" s="28">
        <v>7</v>
      </c>
      <c r="C14" s="18" t="s">
        <v>57</v>
      </c>
      <c r="D14" s="34" t="s">
        <v>58</v>
      </c>
      <c r="E14" s="21" t="s">
        <v>59</v>
      </c>
      <c r="F14" s="21" t="s">
        <v>60</v>
      </c>
      <c r="G14" s="21" t="s">
        <v>61</v>
      </c>
      <c r="H14" s="21" t="s">
        <v>47</v>
      </c>
      <c r="I14" s="21" t="s">
        <v>62</v>
      </c>
      <c r="J14" s="24">
        <v>127300</v>
      </c>
      <c r="K14" s="25">
        <v>39375</v>
      </c>
      <c r="L14" s="24">
        <f t="shared" si="0"/>
        <v>5012437500</v>
      </c>
    </row>
    <row r="15" spans="1:12" ht="141.75" customHeight="1" x14ac:dyDescent="0.25">
      <c r="A15" s="17">
        <v>10</v>
      </c>
      <c r="B15" s="17">
        <v>7</v>
      </c>
      <c r="C15" s="18" t="s">
        <v>57</v>
      </c>
      <c r="D15" s="34" t="s">
        <v>58</v>
      </c>
      <c r="E15" s="21" t="s">
        <v>49</v>
      </c>
      <c r="F15" s="21" t="s">
        <v>50</v>
      </c>
      <c r="G15" s="21" t="s">
        <v>51</v>
      </c>
      <c r="H15" s="21" t="s">
        <v>63</v>
      </c>
      <c r="I15" s="21" t="s">
        <v>52</v>
      </c>
      <c r="J15" s="24">
        <v>172400</v>
      </c>
      <c r="K15" s="25">
        <v>18060</v>
      </c>
      <c r="L15" s="24">
        <f t="shared" si="0"/>
        <v>3113544000</v>
      </c>
    </row>
    <row r="16" spans="1:12" ht="126.75" customHeight="1" x14ac:dyDescent="0.25">
      <c r="A16" s="17">
        <v>11</v>
      </c>
      <c r="B16" s="17">
        <v>8</v>
      </c>
      <c r="C16" s="18" t="s">
        <v>64</v>
      </c>
      <c r="D16" s="19" t="s">
        <v>65</v>
      </c>
      <c r="E16" s="21" t="s">
        <v>66</v>
      </c>
      <c r="F16" s="21" t="s">
        <v>66</v>
      </c>
      <c r="G16" s="22" t="s">
        <v>67</v>
      </c>
      <c r="H16" s="21" t="s">
        <v>47</v>
      </c>
      <c r="I16" s="21" t="s">
        <v>68</v>
      </c>
      <c r="J16" s="24">
        <v>90800</v>
      </c>
      <c r="K16" s="25">
        <v>84000</v>
      </c>
      <c r="L16" s="24">
        <f t="shared" si="0"/>
        <v>7627200000</v>
      </c>
    </row>
    <row r="17" spans="1:12" ht="190.5" customHeight="1" x14ac:dyDescent="0.25">
      <c r="A17" s="17">
        <v>12</v>
      </c>
      <c r="B17" s="17">
        <v>9</v>
      </c>
      <c r="C17" s="18" t="s">
        <v>69</v>
      </c>
      <c r="D17" s="34" t="s">
        <v>70</v>
      </c>
      <c r="E17" s="21" t="s">
        <v>55</v>
      </c>
      <c r="F17" s="21" t="s">
        <v>25</v>
      </c>
      <c r="G17" s="21" t="s">
        <v>71</v>
      </c>
      <c r="H17" s="21" t="s">
        <v>47</v>
      </c>
      <c r="I17" s="21" t="s">
        <v>35</v>
      </c>
      <c r="J17" s="24">
        <v>39400</v>
      </c>
      <c r="K17" s="25">
        <v>61900</v>
      </c>
      <c r="L17" s="24">
        <f t="shared" si="0"/>
        <v>2438860000</v>
      </c>
    </row>
    <row r="18" spans="1:12" ht="39" customHeight="1" x14ac:dyDescent="0.25">
      <c r="A18" s="35"/>
      <c r="B18" s="36"/>
      <c r="C18" s="37"/>
      <c r="D18" s="38" t="s">
        <v>72</v>
      </c>
      <c r="E18" s="37"/>
      <c r="F18" s="37"/>
      <c r="G18" s="37"/>
      <c r="H18" s="37"/>
      <c r="I18" s="37"/>
      <c r="J18" s="39"/>
      <c r="K18" s="39"/>
      <c r="L18" s="40">
        <f>SUM(L6:L17)</f>
        <v>30406330550</v>
      </c>
    </row>
    <row r="21" spans="1:12" s="41" customFormat="1" ht="15.75" x14ac:dyDescent="0.25">
      <c r="A21" s="72"/>
      <c r="B21" s="72"/>
      <c r="C21" s="72"/>
      <c r="D21" s="72"/>
      <c r="E21" s="72"/>
      <c r="F21" s="72"/>
      <c r="I21" s="72"/>
      <c r="J21" s="72"/>
      <c r="K21" s="72"/>
      <c r="L21" s="72"/>
    </row>
  </sheetData>
  <mergeCells count="14">
    <mergeCell ref="A2:L2"/>
    <mergeCell ref="A4:A5"/>
    <mergeCell ref="B4:B5"/>
    <mergeCell ref="C4:C5"/>
    <mergeCell ref="D4:D5"/>
    <mergeCell ref="E4:G4"/>
    <mergeCell ref="H4:H5"/>
    <mergeCell ref="I4:I5"/>
    <mergeCell ref="J4:J5"/>
    <mergeCell ref="A21:C21"/>
    <mergeCell ref="D21:F21"/>
    <mergeCell ref="I21:L21"/>
    <mergeCell ref="K4:K5"/>
    <mergeCell ref="L4:L5"/>
  </mergeCells>
  <pageMargins left="0.23622047244094491" right="0.15748031496062992" top="0.35433070866141736" bottom="0.35433070866141736" header="0.31496062992125984" footer="0.31496062992125984"/>
  <pageSetup paperSize="9" scale="88" fitToHeight="0" orientation="portrait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5"/>
  <sheetViews>
    <sheetView zoomScale="80" zoomScaleNormal="80" workbookViewId="0">
      <pane xSplit="8" ySplit="5" topLeftCell="I30" activePane="bottomRight" state="frozen"/>
      <selection pane="topRight" activeCell="J1" sqref="J1"/>
      <selection pane="bottomLeft" activeCell="A5" sqref="A5"/>
      <selection pane="bottomRight" activeCell="G6" sqref="G6"/>
    </sheetView>
  </sheetViews>
  <sheetFormatPr defaultColWidth="8.125" defaultRowHeight="15" x14ac:dyDescent="0.25"/>
  <cols>
    <col min="1" max="1" width="4.375" style="45" customWidth="1"/>
    <col min="2" max="2" width="9.125" style="45" customWidth="1"/>
    <col min="3" max="3" width="16.375" style="45" customWidth="1"/>
    <col min="4" max="4" width="12.375" style="45" customWidth="1"/>
    <col min="5" max="5" width="7.75" style="45" customWidth="1"/>
    <col min="6" max="6" width="6.875" style="45" customWidth="1"/>
    <col min="7" max="7" width="6.25" style="45" customWidth="1"/>
    <col min="8" max="8" width="6.75" style="45" customWidth="1"/>
    <col min="9" max="10" width="10.75" style="44" customWidth="1"/>
    <col min="11" max="11" width="15" style="44" customWidth="1"/>
    <col min="12" max="12" width="8.125" style="45" hidden="1" customWidth="1"/>
    <col min="13" max="16384" width="8.125" style="45"/>
  </cols>
  <sheetData>
    <row r="1" spans="1:12" ht="24.75" customHeight="1" x14ac:dyDescent="0.25"/>
    <row r="2" spans="1:12" ht="33" customHeight="1" x14ac:dyDescent="0.25">
      <c r="A2" s="76" t="s">
        <v>180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15.75" x14ac:dyDescent="0.25">
      <c r="A3" s="46"/>
      <c r="B3" s="46"/>
      <c r="C3" s="46"/>
      <c r="D3" s="46"/>
      <c r="E3" s="46"/>
      <c r="F3" s="46"/>
      <c r="G3" s="46"/>
      <c r="H3" s="46"/>
    </row>
    <row r="4" spans="1:12" ht="15.6" customHeight="1" x14ac:dyDescent="0.25">
      <c r="A4" s="83" t="s">
        <v>14</v>
      </c>
      <c r="B4" s="84" t="s">
        <v>73</v>
      </c>
      <c r="C4" s="73" t="s">
        <v>16</v>
      </c>
      <c r="D4" s="79" t="s">
        <v>177</v>
      </c>
      <c r="E4" s="80"/>
      <c r="F4" s="81"/>
      <c r="G4" s="84" t="s">
        <v>0</v>
      </c>
      <c r="H4" s="84" t="s">
        <v>17</v>
      </c>
      <c r="I4" s="74" t="s">
        <v>175</v>
      </c>
      <c r="J4" s="73" t="s">
        <v>18</v>
      </c>
      <c r="K4" s="74" t="s">
        <v>176</v>
      </c>
    </row>
    <row r="5" spans="1:12" ht="42" customHeight="1" x14ac:dyDescent="0.25">
      <c r="A5" s="83"/>
      <c r="B5" s="84"/>
      <c r="C5" s="73"/>
      <c r="D5" s="15" t="s">
        <v>19</v>
      </c>
      <c r="E5" s="15" t="s">
        <v>20</v>
      </c>
      <c r="F5" s="47" t="s">
        <v>21</v>
      </c>
      <c r="G5" s="84"/>
      <c r="H5" s="84"/>
      <c r="I5" s="75"/>
      <c r="J5" s="73"/>
      <c r="K5" s="75"/>
    </row>
    <row r="6" spans="1:12" ht="60" x14ac:dyDescent="0.25">
      <c r="A6" s="48">
        <v>1</v>
      </c>
      <c r="B6" s="49" t="s">
        <v>74</v>
      </c>
      <c r="C6" s="49" t="s">
        <v>75</v>
      </c>
      <c r="D6" s="50" t="s">
        <v>76</v>
      </c>
      <c r="E6" s="50" t="s">
        <v>77</v>
      </c>
      <c r="F6" s="50" t="s">
        <v>78</v>
      </c>
      <c r="G6" s="50" t="s">
        <v>79</v>
      </c>
      <c r="H6" s="50" t="s">
        <v>80</v>
      </c>
      <c r="I6" s="52">
        <v>82114</v>
      </c>
      <c r="J6" s="51">
        <v>41800</v>
      </c>
      <c r="K6" s="52">
        <f>+I6*J6</f>
        <v>3432365200</v>
      </c>
      <c r="L6" s="45">
        <v>1</v>
      </c>
    </row>
    <row r="7" spans="1:12" ht="75" x14ac:dyDescent="0.25">
      <c r="A7" s="48">
        <v>2</v>
      </c>
      <c r="B7" s="49" t="s">
        <v>74</v>
      </c>
      <c r="C7" s="49" t="s">
        <v>81</v>
      </c>
      <c r="D7" s="50" t="s">
        <v>82</v>
      </c>
      <c r="E7" s="50" t="s">
        <v>50</v>
      </c>
      <c r="F7" s="50" t="s">
        <v>83</v>
      </c>
      <c r="G7" s="50" t="s">
        <v>79</v>
      </c>
      <c r="H7" s="50" t="s">
        <v>84</v>
      </c>
      <c r="I7" s="52">
        <v>34004</v>
      </c>
      <c r="J7" s="51">
        <v>15500</v>
      </c>
      <c r="K7" s="52">
        <f t="shared" ref="K7:K32" si="0">+I7*J7</f>
        <v>527062000</v>
      </c>
      <c r="L7" s="45">
        <v>2</v>
      </c>
    </row>
    <row r="8" spans="1:12" ht="90" x14ac:dyDescent="0.25">
      <c r="A8" s="48">
        <v>3</v>
      </c>
      <c r="B8" s="53" t="s">
        <v>85</v>
      </c>
      <c r="C8" s="54" t="s">
        <v>86</v>
      </c>
      <c r="D8" s="55" t="s">
        <v>87</v>
      </c>
      <c r="E8" s="50" t="s">
        <v>88</v>
      </c>
      <c r="F8" s="56" t="s">
        <v>89</v>
      </c>
      <c r="G8" s="50" t="s">
        <v>90</v>
      </c>
      <c r="H8" s="50" t="s">
        <v>35</v>
      </c>
      <c r="I8" s="52">
        <v>13560</v>
      </c>
      <c r="J8" s="51">
        <v>150000</v>
      </c>
      <c r="K8" s="52">
        <f t="shared" si="0"/>
        <v>2034000000</v>
      </c>
      <c r="L8" s="45">
        <v>3</v>
      </c>
    </row>
    <row r="9" spans="1:12" ht="105" x14ac:dyDescent="0.25">
      <c r="A9" s="48">
        <v>4</v>
      </c>
      <c r="B9" s="49" t="s">
        <v>91</v>
      </c>
      <c r="C9" s="49" t="s">
        <v>92</v>
      </c>
      <c r="D9" s="50" t="s">
        <v>93</v>
      </c>
      <c r="E9" s="50" t="s">
        <v>25</v>
      </c>
      <c r="F9" s="50" t="s">
        <v>94</v>
      </c>
      <c r="G9" s="50" t="s">
        <v>95</v>
      </c>
      <c r="H9" s="51" t="s">
        <v>62</v>
      </c>
      <c r="I9" s="52">
        <v>3283900</v>
      </c>
      <c r="J9" s="51">
        <v>1113</v>
      </c>
      <c r="K9" s="52">
        <f t="shared" si="0"/>
        <v>3654980700</v>
      </c>
      <c r="L9" s="45">
        <v>4</v>
      </c>
    </row>
    <row r="10" spans="1:12" ht="105" x14ac:dyDescent="0.25">
      <c r="A10" s="48">
        <v>5</v>
      </c>
      <c r="B10" s="49" t="s">
        <v>91</v>
      </c>
      <c r="C10" s="49" t="s">
        <v>92</v>
      </c>
      <c r="D10" s="50" t="s">
        <v>96</v>
      </c>
      <c r="E10" s="50" t="s">
        <v>25</v>
      </c>
      <c r="F10" s="50" t="s">
        <v>97</v>
      </c>
      <c r="G10" s="50" t="s">
        <v>95</v>
      </c>
      <c r="H10" s="50" t="s">
        <v>35</v>
      </c>
      <c r="I10" s="52">
        <v>3579300</v>
      </c>
      <c r="J10" s="51">
        <v>950</v>
      </c>
      <c r="K10" s="52">
        <f t="shared" si="0"/>
        <v>3400335000</v>
      </c>
      <c r="L10" s="45">
        <v>5</v>
      </c>
    </row>
    <row r="11" spans="1:12" ht="105" x14ac:dyDescent="0.25">
      <c r="A11" s="48">
        <v>6</v>
      </c>
      <c r="B11" s="49" t="s">
        <v>98</v>
      </c>
      <c r="C11" s="49" t="s">
        <v>99</v>
      </c>
      <c r="D11" s="50" t="s">
        <v>100</v>
      </c>
      <c r="E11" s="50" t="s">
        <v>25</v>
      </c>
      <c r="F11" s="50" t="s">
        <v>101</v>
      </c>
      <c r="G11" s="50" t="s">
        <v>95</v>
      </c>
      <c r="H11" s="50" t="s">
        <v>62</v>
      </c>
      <c r="I11" s="52">
        <v>710600</v>
      </c>
      <c r="J11" s="51">
        <v>2100</v>
      </c>
      <c r="K11" s="52">
        <f t="shared" si="0"/>
        <v>1492260000</v>
      </c>
      <c r="L11" s="45">
        <v>6</v>
      </c>
    </row>
    <row r="12" spans="1:12" ht="105" x14ac:dyDescent="0.25">
      <c r="A12" s="48">
        <v>7</v>
      </c>
      <c r="B12" s="49" t="s">
        <v>98</v>
      </c>
      <c r="C12" s="49" t="s">
        <v>99</v>
      </c>
      <c r="D12" s="50" t="s">
        <v>102</v>
      </c>
      <c r="E12" s="50" t="s">
        <v>25</v>
      </c>
      <c r="F12" s="50" t="s">
        <v>97</v>
      </c>
      <c r="G12" s="50" t="s">
        <v>95</v>
      </c>
      <c r="H12" s="50" t="s">
        <v>35</v>
      </c>
      <c r="I12" s="52">
        <v>486600</v>
      </c>
      <c r="J12" s="51">
        <v>1900</v>
      </c>
      <c r="K12" s="52">
        <f t="shared" si="0"/>
        <v>924540000</v>
      </c>
      <c r="L12" s="45">
        <v>7</v>
      </c>
    </row>
    <row r="13" spans="1:12" ht="105" x14ac:dyDescent="0.25">
      <c r="A13" s="48">
        <v>8</v>
      </c>
      <c r="B13" s="49" t="s">
        <v>103</v>
      </c>
      <c r="C13" s="49" t="s">
        <v>104</v>
      </c>
      <c r="D13" s="50" t="s">
        <v>93</v>
      </c>
      <c r="E13" s="50" t="s">
        <v>25</v>
      </c>
      <c r="F13" s="57" t="s">
        <v>105</v>
      </c>
      <c r="G13" s="50" t="s">
        <v>95</v>
      </c>
      <c r="H13" s="51" t="s">
        <v>62</v>
      </c>
      <c r="I13" s="52">
        <v>8196500</v>
      </c>
      <c r="J13" s="51">
        <v>735</v>
      </c>
      <c r="K13" s="52">
        <f t="shared" si="0"/>
        <v>6024427500</v>
      </c>
      <c r="L13" s="45">
        <v>8</v>
      </c>
    </row>
    <row r="14" spans="1:12" ht="105" x14ac:dyDescent="0.25">
      <c r="A14" s="48">
        <v>9</v>
      </c>
      <c r="B14" s="49" t="s">
        <v>103</v>
      </c>
      <c r="C14" s="49" t="s">
        <v>104</v>
      </c>
      <c r="D14" s="50" t="s">
        <v>96</v>
      </c>
      <c r="E14" s="50" t="s">
        <v>25</v>
      </c>
      <c r="F14" s="50" t="s">
        <v>106</v>
      </c>
      <c r="G14" s="50" t="s">
        <v>95</v>
      </c>
      <c r="H14" s="51" t="s">
        <v>35</v>
      </c>
      <c r="I14" s="52">
        <v>5156100</v>
      </c>
      <c r="J14" s="51">
        <v>645</v>
      </c>
      <c r="K14" s="52">
        <f t="shared" si="0"/>
        <v>3325684500</v>
      </c>
      <c r="L14" s="45">
        <v>9</v>
      </c>
    </row>
    <row r="15" spans="1:12" ht="210" x14ac:dyDescent="0.25">
      <c r="A15" s="48">
        <v>10</v>
      </c>
      <c r="B15" s="49" t="s">
        <v>107</v>
      </c>
      <c r="C15" s="49" t="s">
        <v>108</v>
      </c>
      <c r="D15" s="50" t="s">
        <v>109</v>
      </c>
      <c r="E15" s="50" t="s">
        <v>110</v>
      </c>
      <c r="F15" s="50" t="s">
        <v>39</v>
      </c>
      <c r="G15" s="50" t="s">
        <v>34</v>
      </c>
      <c r="H15" s="50" t="s">
        <v>62</v>
      </c>
      <c r="I15" s="52">
        <v>6425</v>
      </c>
      <c r="J15" s="51">
        <v>200000</v>
      </c>
      <c r="K15" s="52">
        <f t="shared" si="0"/>
        <v>1285000000</v>
      </c>
      <c r="L15" s="45">
        <v>10</v>
      </c>
    </row>
    <row r="16" spans="1:12" ht="210" x14ac:dyDescent="0.25">
      <c r="A16" s="48">
        <v>11</v>
      </c>
      <c r="B16" s="49" t="s">
        <v>107</v>
      </c>
      <c r="C16" s="49" t="s">
        <v>111</v>
      </c>
      <c r="D16" s="55" t="s">
        <v>112</v>
      </c>
      <c r="E16" s="50" t="s">
        <v>25</v>
      </c>
      <c r="F16" s="50" t="s">
        <v>39</v>
      </c>
      <c r="G16" s="50" t="s">
        <v>34</v>
      </c>
      <c r="H16" s="50" t="s">
        <v>35</v>
      </c>
      <c r="I16" s="52">
        <v>2902</v>
      </c>
      <c r="J16" s="50">
        <v>178500</v>
      </c>
      <c r="K16" s="52">
        <f t="shared" si="0"/>
        <v>518007000</v>
      </c>
      <c r="L16" s="45">
        <v>11</v>
      </c>
    </row>
    <row r="17" spans="1:12" ht="105" x14ac:dyDescent="0.25">
      <c r="A17" s="48">
        <v>12</v>
      </c>
      <c r="B17" s="49" t="s">
        <v>113</v>
      </c>
      <c r="C17" s="49" t="s">
        <v>114</v>
      </c>
      <c r="D17" s="55" t="s">
        <v>112</v>
      </c>
      <c r="E17" s="56" t="s">
        <v>25</v>
      </c>
      <c r="F17" s="50" t="s">
        <v>115</v>
      </c>
      <c r="G17" s="56" t="s">
        <v>116</v>
      </c>
      <c r="H17" s="50" t="s">
        <v>117</v>
      </c>
      <c r="I17" s="52">
        <v>3554</v>
      </c>
      <c r="J17" s="51">
        <f>73500*2</f>
        <v>147000</v>
      </c>
      <c r="K17" s="52">
        <f t="shared" si="0"/>
        <v>522438000</v>
      </c>
      <c r="L17" s="45">
        <v>12</v>
      </c>
    </row>
    <row r="18" spans="1:12" ht="105" x14ac:dyDescent="0.25">
      <c r="A18" s="48">
        <v>13</v>
      </c>
      <c r="B18" s="49" t="s">
        <v>118</v>
      </c>
      <c r="C18" s="49" t="s">
        <v>119</v>
      </c>
      <c r="D18" s="55" t="s">
        <v>112</v>
      </c>
      <c r="E18" s="50" t="s">
        <v>25</v>
      </c>
      <c r="F18" s="50" t="s">
        <v>39</v>
      </c>
      <c r="G18" s="50" t="s">
        <v>34</v>
      </c>
      <c r="H18" s="50" t="s">
        <v>117</v>
      </c>
      <c r="I18" s="52">
        <v>2650</v>
      </c>
      <c r="J18" s="50">
        <v>163800</v>
      </c>
      <c r="K18" s="52">
        <f t="shared" si="0"/>
        <v>434070000</v>
      </c>
      <c r="L18" s="45">
        <v>13</v>
      </c>
    </row>
    <row r="19" spans="1:12" ht="105" x14ac:dyDescent="0.25">
      <c r="A19" s="48">
        <v>14</v>
      </c>
      <c r="B19" s="58" t="s">
        <v>120</v>
      </c>
      <c r="C19" s="49" t="s">
        <v>121</v>
      </c>
      <c r="D19" s="56" t="s">
        <v>122</v>
      </c>
      <c r="E19" s="56" t="s">
        <v>25</v>
      </c>
      <c r="F19" s="56" t="s">
        <v>123</v>
      </c>
      <c r="G19" s="56" t="s">
        <v>34</v>
      </c>
      <c r="H19" s="50" t="s">
        <v>117</v>
      </c>
      <c r="I19" s="52">
        <v>5146</v>
      </c>
      <c r="J19" s="51">
        <v>125000</v>
      </c>
      <c r="K19" s="52">
        <f t="shared" si="0"/>
        <v>643250000</v>
      </c>
      <c r="L19" s="45">
        <v>14</v>
      </c>
    </row>
    <row r="20" spans="1:12" ht="105" x14ac:dyDescent="0.25">
      <c r="A20" s="48">
        <v>15</v>
      </c>
      <c r="B20" s="49" t="s">
        <v>124</v>
      </c>
      <c r="C20" s="49" t="s">
        <v>125</v>
      </c>
      <c r="D20" s="55" t="s">
        <v>112</v>
      </c>
      <c r="E20" s="50" t="s">
        <v>88</v>
      </c>
      <c r="F20" s="50" t="s">
        <v>126</v>
      </c>
      <c r="G20" s="50" t="s">
        <v>126</v>
      </c>
      <c r="H20" s="50" t="s">
        <v>117</v>
      </c>
      <c r="I20" s="52">
        <v>30016</v>
      </c>
      <c r="J20" s="51">
        <v>77700</v>
      </c>
      <c r="K20" s="52">
        <f t="shared" si="0"/>
        <v>2332243200</v>
      </c>
      <c r="L20" s="45">
        <v>15</v>
      </c>
    </row>
    <row r="21" spans="1:12" ht="165" x14ac:dyDescent="0.25">
      <c r="A21" s="48">
        <v>16</v>
      </c>
      <c r="B21" s="49" t="s">
        <v>127</v>
      </c>
      <c r="C21" s="49" t="s">
        <v>128</v>
      </c>
      <c r="D21" s="50" t="s">
        <v>129</v>
      </c>
      <c r="E21" s="50" t="s">
        <v>130</v>
      </c>
      <c r="F21" s="50" t="s">
        <v>131</v>
      </c>
      <c r="G21" s="50" t="s">
        <v>34</v>
      </c>
      <c r="H21" s="50" t="s">
        <v>68</v>
      </c>
      <c r="I21" s="52">
        <v>1015</v>
      </c>
      <c r="J21" s="51">
        <v>798000</v>
      </c>
      <c r="K21" s="52">
        <f t="shared" si="0"/>
        <v>809970000</v>
      </c>
      <c r="L21" s="45">
        <v>16</v>
      </c>
    </row>
    <row r="22" spans="1:12" ht="165" x14ac:dyDescent="0.25">
      <c r="A22" s="48">
        <v>17</v>
      </c>
      <c r="B22" s="49" t="s">
        <v>127</v>
      </c>
      <c r="C22" s="49" t="s">
        <v>128</v>
      </c>
      <c r="D22" s="50" t="s">
        <v>109</v>
      </c>
      <c r="E22" s="50" t="s">
        <v>110</v>
      </c>
      <c r="F22" s="50" t="s">
        <v>132</v>
      </c>
      <c r="G22" s="50" t="s">
        <v>34</v>
      </c>
      <c r="H22" s="50" t="s">
        <v>133</v>
      </c>
      <c r="I22" s="52">
        <v>781</v>
      </c>
      <c r="J22" s="51">
        <v>590000</v>
      </c>
      <c r="K22" s="52">
        <f t="shared" si="0"/>
        <v>460790000</v>
      </c>
      <c r="L22" s="45">
        <v>17</v>
      </c>
    </row>
    <row r="23" spans="1:12" ht="165" x14ac:dyDescent="0.25">
      <c r="A23" s="48">
        <v>18</v>
      </c>
      <c r="B23" s="49" t="s">
        <v>127</v>
      </c>
      <c r="C23" s="49" t="s">
        <v>128</v>
      </c>
      <c r="D23" s="55" t="s">
        <v>134</v>
      </c>
      <c r="E23" s="50" t="s">
        <v>88</v>
      </c>
      <c r="F23" s="50" t="s">
        <v>135</v>
      </c>
      <c r="G23" s="50" t="s">
        <v>34</v>
      </c>
      <c r="H23" s="50" t="s">
        <v>35</v>
      </c>
      <c r="I23" s="52">
        <v>1400</v>
      </c>
      <c r="J23" s="51">
        <v>294000</v>
      </c>
      <c r="K23" s="52">
        <f t="shared" si="0"/>
        <v>411600000</v>
      </c>
      <c r="L23" s="45">
        <v>18</v>
      </c>
    </row>
    <row r="24" spans="1:12" ht="60" x14ac:dyDescent="0.25">
      <c r="A24" s="48">
        <v>19</v>
      </c>
      <c r="B24" s="49" t="s">
        <v>136</v>
      </c>
      <c r="C24" s="49" t="s">
        <v>137</v>
      </c>
      <c r="D24" s="50" t="s">
        <v>138</v>
      </c>
      <c r="E24" s="50" t="s">
        <v>139</v>
      </c>
      <c r="F24" s="50" t="s">
        <v>140</v>
      </c>
      <c r="G24" s="50" t="s">
        <v>141</v>
      </c>
      <c r="H24" s="50" t="s">
        <v>62</v>
      </c>
      <c r="I24" s="52">
        <v>195650</v>
      </c>
      <c r="J24" s="51">
        <v>1450</v>
      </c>
      <c r="K24" s="52">
        <f t="shared" si="0"/>
        <v>283692500</v>
      </c>
      <c r="L24" s="45">
        <v>19</v>
      </c>
    </row>
    <row r="25" spans="1:12" ht="60" x14ac:dyDescent="0.25">
      <c r="A25" s="48">
        <v>20</v>
      </c>
      <c r="B25" s="49" t="s">
        <v>142</v>
      </c>
      <c r="C25" s="49" t="s">
        <v>143</v>
      </c>
      <c r="D25" s="50" t="s">
        <v>144</v>
      </c>
      <c r="E25" s="50" t="s">
        <v>25</v>
      </c>
      <c r="F25" s="50" t="s">
        <v>145</v>
      </c>
      <c r="G25" s="50" t="s">
        <v>146</v>
      </c>
      <c r="H25" s="50" t="s">
        <v>35</v>
      </c>
      <c r="I25" s="52">
        <v>725000</v>
      </c>
      <c r="J25" s="51">
        <v>3780</v>
      </c>
      <c r="K25" s="52">
        <f t="shared" si="0"/>
        <v>2740500000</v>
      </c>
      <c r="L25" s="45">
        <v>20</v>
      </c>
    </row>
    <row r="26" spans="1:12" ht="105" x14ac:dyDescent="0.25">
      <c r="A26" s="48">
        <v>21</v>
      </c>
      <c r="B26" s="49" t="s">
        <v>147</v>
      </c>
      <c r="C26" s="59" t="s">
        <v>148</v>
      </c>
      <c r="D26" s="55" t="s">
        <v>149</v>
      </c>
      <c r="E26" s="50" t="s">
        <v>88</v>
      </c>
      <c r="F26" s="50" t="s">
        <v>150</v>
      </c>
      <c r="G26" s="50" t="s">
        <v>151</v>
      </c>
      <c r="H26" s="50" t="s">
        <v>35</v>
      </c>
      <c r="I26" s="52">
        <v>924100</v>
      </c>
      <c r="J26" s="51">
        <v>4830</v>
      </c>
      <c r="K26" s="52">
        <f t="shared" si="0"/>
        <v>4463403000</v>
      </c>
      <c r="L26" s="45">
        <v>21</v>
      </c>
    </row>
    <row r="27" spans="1:12" ht="120" x14ac:dyDescent="0.25">
      <c r="A27" s="48">
        <v>22</v>
      </c>
      <c r="B27" s="49" t="s">
        <v>152</v>
      </c>
      <c r="C27" s="60" t="s">
        <v>153</v>
      </c>
      <c r="D27" s="55" t="s">
        <v>154</v>
      </c>
      <c r="E27" s="50" t="s">
        <v>25</v>
      </c>
      <c r="F27" s="55" t="s">
        <v>155</v>
      </c>
      <c r="G27" s="50" t="s">
        <v>151</v>
      </c>
      <c r="H27" s="51" t="s">
        <v>35</v>
      </c>
      <c r="I27" s="52">
        <v>2015500</v>
      </c>
      <c r="J27" s="51">
        <v>1875</v>
      </c>
      <c r="K27" s="52">
        <f t="shared" si="0"/>
        <v>3779062500</v>
      </c>
      <c r="L27" s="45">
        <v>22</v>
      </c>
    </row>
    <row r="28" spans="1:12" ht="120" x14ac:dyDescent="0.25">
      <c r="A28" s="48">
        <v>23</v>
      </c>
      <c r="B28" s="49" t="s">
        <v>152</v>
      </c>
      <c r="C28" s="60" t="s">
        <v>153</v>
      </c>
      <c r="D28" s="55" t="s">
        <v>156</v>
      </c>
      <c r="E28" s="50" t="s">
        <v>157</v>
      </c>
      <c r="F28" s="50" t="s">
        <v>158</v>
      </c>
      <c r="G28" s="50" t="s">
        <v>151</v>
      </c>
      <c r="H28" s="50" t="s">
        <v>84</v>
      </c>
      <c r="I28" s="52">
        <v>4863000</v>
      </c>
      <c r="J28" s="51">
        <v>1500</v>
      </c>
      <c r="K28" s="52">
        <f t="shared" si="0"/>
        <v>7294500000</v>
      </c>
      <c r="L28" s="45">
        <v>23</v>
      </c>
    </row>
    <row r="29" spans="1:12" ht="60" x14ac:dyDescent="0.25">
      <c r="A29" s="48">
        <v>24</v>
      </c>
      <c r="B29" s="49" t="s">
        <v>159</v>
      </c>
      <c r="C29" s="49" t="s">
        <v>160</v>
      </c>
      <c r="D29" s="50" t="s">
        <v>154</v>
      </c>
      <c r="E29" s="50" t="s">
        <v>25</v>
      </c>
      <c r="F29" s="50" t="s">
        <v>155</v>
      </c>
      <c r="G29" s="50" t="s">
        <v>151</v>
      </c>
      <c r="H29" s="50" t="s">
        <v>35</v>
      </c>
      <c r="I29" s="52">
        <v>690200</v>
      </c>
      <c r="J29" s="50">
        <v>4400</v>
      </c>
      <c r="K29" s="52">
        <f t="shared" si="0"/>
        <v>3036880000</v>
      </c>
      <c r="L29" s="45">
        <v>24</v>
      </c>
    </row>
    <row r="30" spans="1:12" ht="135" x14ac:dyDescent="0.25">
      <c r="A30" s="48">
        <v>25</v>
      </c>
      <c r="B30" s="49" t="s">
        <v>161</v>
      </c>
      <c r="C30" s="49" t="s">
        <v>162</v>
      </c>
      <c r="D30" s="50" t="s">
        <v>163</v>
      </c>
      <c r="E30" s="50" t="s">
        <v>25</v>
      </c>
      <c r="F30" s="50" t="s">
        <v>164</v>
      </c>
      <c r="G30" s="50" t="s">
        <v>165</v>
      </c>
      <c r="H30" s="50" t="s">
        <v>166</v>
      </c>
      <c r="I30" s="52">
        <v>2597400</v>
      </c>
      <c r="J30" s="50">
        <v>800</v>
      </c>
      <c r="K30" s="52">
        <f t="shared" si="0"/>
        <v>2077920000</v>
      </c>
      <c r="L30" s="45">
        <v>25</v>
      </c>
    </row>
    <row r="31" spans="1:12" ht="105" x14ac:dyDescent="0.25">
      <c r="A31" s="48">
        <v>26</v>
      </c>
      <c r="B31" s="49" t="s">
        <v>167</v>
      </c>
      <c r="C31" s="49" t="s">
        <v>168</v>
      </c>
      <c r="D31" s="50" t="s">
        <v>93</v>
      </c>
      <c r="E31" s="50" t="s">
        <v>25</v>
      </c>
      <c r="F31" s="61" t="s">
        <v>169</v>
      </c>
      <c r="G31" s="50" t="s">
        <v>170</v>
      </c>
      <c r="H31" s="50" t="s">
        <v>35</v>
      </c>
      <c r="I31" s="52">
        <v>2842200</v>
      </c>
      <c r="J31" s="51">
        <v>790</v>
      </c>
      <c r="K31" s="52">
        <f t="shared" si="0"/>
        <v>2245338000</v>
      </c>
      <c r="L31" s="45">
        <v>26</v>
      </c>
    </row>
    <row r="32" spans="1:12" ht="60" x14ac:dyDescent="0.25">
      <c r="A32" s="48">
        <v>27</v>
      </c>
      <c r="B32" s="49" t="s">
        <v>171</v>
      </c>
      <c r="C32" s="49" t="s">
        <v>172</v>
      </c>
      <c r="D32" s="55" t="s">
        <v>173</v>
      </c>
      <c r="E32" s="50" t="s">
        <v>50</v>
      </c>
      <c r="F32" s="50" t="s">
        <v>174</v>
      </c>
      <c r="G32" s="50" t="s">
        <v>95</v>
      </c>
      <c r="H32" s="50" t="s">
        <v>52</v>
      </c>
      <c r="I32" s="52">
        <v>701600</v>
      </c>
      <c r="J32" s="51">
        <v>900</v>
      </c>
      <c r="K32" s="52">
        <f t="shared" si="0"/>
        <v>631440000</v>
      </c>
      <c r="L32" s="45">
        <v>27</v>
      </c>
    </row>
    <row r="33" spans="1:11" ht="42.75" customHeight="1" x14ac:dyDescent="0.25">
      <c r="A33" s="62"/>
      <c r="B33" s="63"/>
      <c r="C33" s="64" t="s">
        <v>72</v>
      </c>
      <c r="D33" s="63"/>
      <c r="E33" s="63"/>
      <c r="F33" s="63"/>
      <c r="G33" s="63"/>
      <c r="H33" s="63"/>
      <c r="I33" s="65"/>
      <c r="J33" s="65"/>
      <c r="K33" s="66">
        <f t="shared" ref="K33" si="1">SUM(K6:K32)</f>
        <v>58785759100</v>
      </c>
    </row>
    <row r="35" spans="1:11" s="67" customFormat="1" ht="15.75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</sheetData>
  <mergeCells count="13">
    <mergeCell ref="A35:B35"/>
    <mergeCell ref="C35:E35"/>
    <mergeCell ref="F35:K35"/>
    <mergeCell ref="A2:K2"/>
    <mergeCell ref="J4:J5"/>
    <mergeCell ref="K4:K5"/>
    <mergeCell ref="A4:A5"/>
    <mergeCell ref="B4:B5"/>
    <mergeCell ref="C4:C5"/>
    <mergeCell ref="D4:F4"/>
    <mergeCell ref="G4:G5"/>
    <mergeCell ref="H4:H5"/>
    <mergeCell ref="I4:I5"/>
  </mergeCells>
  <pageMargins left="0.23622047244094491" right="0.15748031496062992" top="0.31496062992125984" bottom="0.27559055118110237" header="0.31496062992125984" footer="0.31496062992125984"/>
  <pageSetup paperSize="9" scale="88" fitToHeight="0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Phụ lục 01</vt:lpstr>
      <vt:lpstr>Phụ lục 01A - HC</vt:lpstr>
      <vt:lpstr>Phụ lục 01B - VTYT</vt:lpstr>
      <vt:lpstr>'Phụ lục 01A - HC'!Print_Area</vt:lpstr>
      <vt:lpstr>'Phụ lục 01B - VTYT'!Print_Area</vt:lpstr>
      <vt:lpstr>'Phụ lục 01A - HC'!Print_Titles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thăng vũ quốc</dc:creator>
  <cp:lastModifiedBy>ADMIN</cp:lastModifiedBy>
  <cp:lastPrinted>2022-10-13T11:17:56Z</cp:lastPrinted>
  <dcterms:created xsi:type="dcterms:W3CDTF">2022-09-09T04:15:02Z</dcterms:created>
  <dcterms:modified xsi:type="dcterms:W3CDTF">2022-10-13T11:22:14Z</dcterms:modified>
</cp:coreProperties>
</file>